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21555" windowHeight="9645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25725"/>
</workbook>
</file>

<file path=xl/calcChain.xml><?xml version="1.0" encoding="utf-8"?>
<calcChain xmlns="http://schemas.openxmlformats.org/spreadsheetml/2006/main">
  <c r="H15" i="1"/>
  <c r="G15"/>
  <c r="F15"/>
  <c r="E15"/>
  <c r="D15"/>
  <c r="C15"/>
  <c r="B15"/>
  <c r="H14"/>
  <c r="G14"/>
  <c r="F14"/>
  <c r="E14"/>
  <c r="D14"/>
  <c r="C14"/>
  <c r="B14"/>
  <c r="G13"/>
  <c r="F13"/>
  <c r="E13"/>
  <c r="D13"/>
  <c r="C13"/>
  <c r="B13"/>
  <c r="H13" s="1"/>
  <c r="H12"/>
  <c r="G12"/>
  <c r="F12"/>
  <c r="E12"/>
  <c r="D12"/>
  <c r="C12"/>
  <c r="B12"/>
  <c r="H11"/>
  <c r="G11"/>
  <c r="F11"/>
  <c r="E11"/>
  <c r="D11"/>
  <c r="C11"/>
  <c r="B11"/>
  <c r="G10"/>
  <c r="F10"/>
  <c r="E10"/>
  <c r="D10"/>
  <c r="C10"/>
  <c r="B10"/>
  <c r="H10" s="1"/>
  <c r="H9"/>
  <c r="G9"/>
  <c r="F9"/>
  <c r="E9"/>
  <c r="D9"/>
  <c r="C9"/>
  <c r="B9"/>
  <c r="H8"/>
  <c r="G8"/>
  <c r="F8"/>
  <c r="E8"/>
  <c r="D8"/>
  <c r="C8"/>
  <c r="B8"/>
  <c r="G7"/>
  <c r="F7"/>
  <c r="E7"/>
  <c r="D7"/>
  <c r="C7"/>
  <c r="B7"/>
  <c r="H7" s="1"/>
  <c r="H6"/>
  <c r="G6"/>
  <c r="F6"/>
  <c r="E6"/>
  <c r="D6"/>
  <c r="C6"/>
  <c r="B6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<sst xmlns="http://schemas.openxmlformats.org/spreadsheetml/2006/main" count="20" uniqueCount="11">
  <si>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</si>
  <si>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</si>
  <si>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統計期間：2025/12/02-2025/12/04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</si>
  <si>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</si>
  <si>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</si>
  <si>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</si>
  <si>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</si>
  <si>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12/02收盤價</t>
    <phoneticPr fontId="2" type="noConversion"/>
  </si>
  <si>
    <t>12/04收盤價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</si>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</sst>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7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27">
    <cellStyle name="一般" xfId="0" builtinId="0"/>
    <cellStyle name="一般 12" xfId="1"/>
    <cellStyle name="一般 13" xfId="2"/>
    <cellStyle name="一般 15" xfId="3"/>
    <cellStyle name="一般 17" xfId="4"/>
    <cellStyle name="一般 18" xfId="5"/>
    <cellStyle name="一般 19" xfId="6"/>
    <cellStyle name="一般 2" xfId="7"/>
    <cellStyle name="一般 20" xfId="8"/>
    <cellStyle name="一般 21" xfId="9"/>
    <cellStyle name="一般 22" xfId="10"/>
    <cellStyle name="一般 29" xfId="11"/>
    <cellStyle name="一般 30" xfId="12"/>
    <cellStyle name="一般 31" xfId="13"/>
    <cellStyle name="一般 56" xfId="14"/>
    <cellStyle name="一般 58" xfId="15"/>
    <cellStyle name="一般 59" xfId="16"/>
    <cellStyle name="一般 60" xfId="17"/>
    <cellStyle name="一般 61" xfId="18"/>
    <cellStyle name="一般 73" xfId="19"/>
    <cellStyle name="一般 74" xfId="20"/>
    <cellStyle name="一般 75" xfId="21"/>
    <cellStyle name="一般 76" xfId="22"/>
    <cellStyle name="一般 77" xfId="23"/>
    <cellStyle name="一般 83" xfId="24"/>
    <cellStyle name="一般 90" xfId="25"/>
    <cellStyle name="一般 91" xfId="26"/>
  </cellStyles>
  <dxfs count="1">
    <dxf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週拆解量前十大cb"/>
      <sheetName val="總表"/>
      <sheetName val="1204"/>
      <sheetName val="1203"/>
      <sheetName val="1202"/>
      <sheetName val="1204 p"/>
      <sheetName val="1202 p"/>
      <sheetName val="名稱"/>
      <sheetName val="產業別"/>
    </sheetNames>
    <sheetDataSet>
      <sheetData sheetId="0"/>
      <sheetData sheetId="1">
        <row r="3">
          <cell r="A3">
            <v>47721</v>
          </cell>
          <cell r="B3" t="str">
            <v>台特化一</v>
          </cell>
          <cell r="C3">
            <v>301</v>
          </cell>
          <cell r="D3">
            <v>1085600000</v>
          </cell>
          <cell r="E3">
            <v>116.6</v>
          </cell>
          <cell r="F3">
            <v>115</v>
          </cell>
        </row>
        <row r="4">
          <cell r="A4">
            <v>62745</v>
          </cell>
          <cell r="B4" t="str">
            <v>台燿五</v>
          </cell>
          <cell r="C4">
            <v>269</v>
          </cell>
          <cell r="D4">
            <v>109500000</v>
          </cell>
          <cell r="E4">
            <v>127.45</v>
          </cell>
          <cell r="F4">
            <v>127.65</v>
          </cell>
        </row>
        <row r="5">
          <cell r="A5">
            <v>23683</v>
          </cell>
          <cell r="B5" t="str">
            <v>金像電三</v>
          </cell>
          <cell r="C5">
            <v>154</v>
          </cell>
          <cell r="D5">
            <v>346800000</v>
          </cell>
          <cell r="E5">
            <v>146.6</v>
          </cell>
          <cell r="F5">
            <v>146.85</v>
          </cell>
        </row>
        <row r="6">
          <cell r="A6">
            <v>30322</v>
          </cell>
          <cell r="B6" t="str">
            <v>偉訓二</v>
          </cell>
          <cell r="C6">
            <v>125</v>
          </cell>
          <cell r="D6">
            <v>571100000</v>
          </cell>
          <cell r="E6">
            <v>104.6</v>
          </cell>
          <cell r="F6">
            <v>104</v>
          </cell>
        </row>
        <row r="7">
          <cell r="A7">
            <v>30371</v>
          </cell>
          <cell r="B7" t="str">
            <v>欣興一</v>
          </cell>
          <cell r="C7">
            <v>91</v>
          </cell>
          <cell r="D7">
            <v>48900000</v>
          </cell>
          <cell r="E7">
            <v>137.94999999999999</v>
          </cell>
          <cell r="F7">
            <v>136.69999999999999</v>
          </cell>
        </row>
        <row r="8">
          <cell r="A8">
            <v>24023</v>
          </cell>
          <cell r="B8" t="str">
            <v>毅嘉三</v>
          </cell>
          <cell r="C8">
            <v>71</v>
          </cell>
          <cell r="D8">
            <v>38700000</v>
          </cell>
          <cell r="E8">
            <v>117</v>
          </cell>
          <cell r="F8">
            <v>112.9</v>
          </cell>
        </row>
        <row r="9">
          <cell r="A9">
            <v>15601</v>
          </cell>
          <cell r="B9" t="str">
            <v>中砂一</v>
          </cell>
          <cell r="C9">
            <v>50</v>
          </cell>
          <cell r="D9">
            <v>17400000</v>
          </cell>
          <cell r="E9">
            <v>131.19999999999999</v>
          </cell>
          <cell r="F9">
            <v>129.69999999999999</v>
          </cell>
        </row>
        <row r="10">
          <cell r="A10">
            <v>33571</v>
          </cell>
          <cell r="B10" t="str">
            <v>臺慶科一</v>
          </cell>
          <cell r="C10">
            <v>39</v>
          </cell>
          <cell r="D10">
            <v>19100000</v>
          </cell>
          <cell r="E10">
            <v>141</v>
          </cell>
          <cell r="F10">
            <v>140.5</v>
          </cell>
        </row>
        <row r="11">
          <cell r="A11">
            <v>53887</v>
          </cell>
          <cell r="B11" t="str">
            <v>中磊七</v>
          </cell>
          <cell r="C11">
            <v>34</v>
          </cell>
          <cell r="D11">
            <v>19900000</v>
          </cell>
          <cell r="E11">
            <v>102.1</v>
          </cell>
          <cell r="F11">
            <v>102</v>
          </cell>
        </row>
        <row r="12">
          <cell r="A12">
            <v>56087</v>
          </cell>
          <cell r="B12" t="str">
            <v>四維航七</v>
          </cell>
          <cell r="C12">
            <v>34</v>
          </cell>
          <cell r="D12">
            <v>16100000</v>
          </cell>
          <cell r="E12">
            <v>121.5</v>
          </cell>
          <cell r="F12">
            <v>115.5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5"/>
  <sheetViews>
    <sheetView showGridLines="0" tabSelected="1" zoomScale="120" zoomScaleNormal="120" workbookViewId="0">
      <selection activeCell="A3" sqref="A3:G3"/>
    </sheetView>
  </sheetViews>
  <sheetFormatPr defaultRowHeight="16.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</cols>
  <sheetData>
    <row r="2" spans="1:16" ht="2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>
      <c r="A4" s="4"/>
      <c r="G4" s="4" t="s">
        <v>2</v>
      </c>
    </row>
    <row r="5" spans="1:16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>
      <c r="B6" s="8">
        <f>[1]總表!A3</f>
        <v>47721</v>
      </c>
      <c r="C6" s="8" t="str">
        <f>[1]總表!B3</f>
        <v>台特化一</v>
      </c>
      <c r="D6" s="8">
        <f>[1]總表!C3</f>
        <v>301</v>
      </c>
      <c r="E6" s="9">
        <f>[1]總表!D3</f>
        <v>1085600000</v>
      </c>
      <c r="F6" s="10">
        <f>[1]總表!F3</f>
        <v>115</v>
      </c>
      <c r="G6" s="10">
        <f>[1]總表!E3</f>
        <v>116.6</v>
      </c>
      <c r="H6" s="11" t="str">
        <f>VLOOKUP(LEFT(B6,4),[1]產業別!A$6:D$1924,4,FALSE)</f>
        <v>傳產-化學工業</v>
      </c>
      <c r="I6" t="s">
        <v>10</v>
      </c>
    </row>
    <row r="7" spans="1:16">
      <c r="B7" s="8">
        <f>[1]總表!A4</f>
        <v>62745</v>
      </c>
      <c r="C7" s="8" t="str">
        <f>[1]總表!B4</f>
        <v>台燿五</v>
      </c>
      <c r="D7" s="8">
        <f>[1]總表!C4</f>
        <v>269</v>
      </c>
      <c r="E7" s="12">
        <f>[1]總表!D4</f>
        <v>109500000</v>
      </c>
      <c r="F7" s="10">
        <f>[1]總表!F4</f>
        <v>127.65</v>
      </c>
      <c r="G7" s="10">
        <f>[1]總表!E4</f>
        <v>127.45</v>
      </c>
      <c r="H7" s="11" t="str">
        <f>VLOOKUP(LEFT(B7,4),[1]產業別!A$6:D$1924,4,FALSE)</f>
        <v>電子上游-PCB-材料設備</v>
      </c>
      <c r="I7" t="s">
        <v>10</v>
      </c>
    </row>
    <row r="8" spans="1:16">
      <c r="B8" s="8">
        <f>[1]總表!A5</f>
        <v>23683</v>
      </c>
      <c r="C8" s="8" t="str">
        <f>[1]總表!B5</f>
        <v>金像電三</v>
      </c>
      <c r="D8" s="8">
        <f>[1]總表!C5</f>
        <v>154</v>
      </c>
      <c r="E8" s="12">
        <f>[1]總表!D5</f>
        <v>346800000</v>
      </c>
      <c r="F8" s="10">
        <f>[1]總表!F5</f>
        <v>146.85</v>
      </c>
      <c r="G8" s="10">
        <f>[1]總表!E5</f>
        <v>146.6</v>
      </c>
      <c r="H8" s="11" t="str">
        <f>VLOOKUP(LEFT(B8,4),[1]產業別!A$6:D$1924,4,FALSE)</f>
        <v>電子上游-PCB-製造</v>
      </c>
      <c r="I8" t="s">
        <v>10</v>
      </c>
    </row>
    <row r="9" spans="1:16">
      <c r="B9" s="8">
        <f>[1]總表!A6</f>
        <v>30322</v>
      </c>
      <c r="C9" s="8" t="str">
        <f>[1]總表!B6</f>
        <v>偉訓二</v>
      </c>
      <c r="D9" s="8">
        <f>[1]總表!C6</f>
        <v>125</v>
      </c>
      <c r="E9" s="12">
        <f>[1]總表!D6</f>
        <v>571100000</v>
      </c>
      <c r="F9" s="10">
        <f>[1]總表!F6</f>
        <v>104</v>
      </c>
      <c r="G9" s="10">
        <f>[1]總表!E6</f>
        <v>104.6</v>
      </c>
      <c r="H9" s="11" t="str">
        <f>VLOOKUP(LEFT(B9,4),[1]產業別!A$6:D$1924,4,FALSE)</f>
        <v>電子中游-機殼</v>
      </c>
      <c r="I9" t="s">
        <v>10</v>
      </c>
    </row>
    <row r="10" spans="1:16">
      <c r="B10" s="8">
        <f>[1]總表!A7</f>
        <v>30371</v>
      </c>
      <c r="C10" s="8" t="str">
        <f>[1]總表!B7</f>
        <v>欣興一</v>
      </c>
      <c r="D10" s="8">
        <f>[1]總表!C7</f>
        <v>91</v>
      </c>
      <c r="E10" s="12">
        <f>[1]總表!D7</f>
        <v>48900000</v>
      </c>
      <c r="F10" s="10">
        <f>[1]總表!F7</f>
        <v>136.69999999999999</v>
      </c>
      <c r="G10" s="10">
        <f>[1]總表!E7</f>
        <v>137.94999999999999</v>
      </c>
      <c r="H10" s="11" t="str">
        <f>VLOOKUP(LEFT(B10,4),[1]產業別!A$6:D$1924,4,FALSE)</f>
        <v>電子上游-ABF</v>
      </c>
      <c r="I10" t="s">
        <v>10</v>
      </c>
    </row>
    <row r="11" spans="1:16">
      <c r="B11" s="8">
        <f>[1]總表!A8</f>
        <v>24023</v>
      </c>
      <c r="C11" s="8" t="str">
        <f>[1]總表!B8</f>
        <v>毅嘉三</v>
      </c>
      <c r="D11" s="8">
        <f>[1]總表!C8</f>
        <v>71</v>
      </c>
      <c r="E11" s="12">
        <f>[1]總表!D8</f>
        <v>38700000</v>
      </c>
      <c r="F11" s="10">
        <f>[1]總表!F8</f>
        <v>112.9</v>
      </c>
      <c r="G11" s="10">
        <f>[1]總表!E8</f>
        <v>117</v>
      </c>
      <c r="H11" s="11" t="str">
        <f>VLOOKUP(LEFT(B11,4),[1]產業別!A$6:D$1924,4,FALSE)</f>
        <v>電子上游-PCB-製造</v>
      </c>
      <c r="I11" t="s">
        <v>10</v>
      </c>
    </row>
    <row r="12" spans="1:16">
      <c r="B12" s="8">
        <f>[1]總表!A9</f>
        <v>15601</v>
      </c>
      <c r="C12" s="8" t="str">
        <f>[1]總表!B9</f>
        <v>中砂一</v>
      </c>
      <c r="D12" s="8">
        <f>[1]總表!C9</f>
        <v>50</v>
      </c>
      <c r="E12" s="12">
        <f>[1]總表!D9</f>
        <v>17400000</v>
      </c>
      <c r="F12" s="10">
        <f>[1]總表!F9</f>
        <v>129.69999999999999</v>
      </c>
      <c r="G12" s="10">
        <f>[1]總表!E9</f>
        <v>131.19999999999999</v>
      </c>
      <c r="H12" s="11" t="str">
        <f>VLOOKUP(LEFT(B12,4),[1]產業別!A$6:D$1924,4,FALSE)</f>
        <v>電子上游-IC-代工</v>
      </c>
      <c r="I12" t="s">
        <v>10</v>
      </c>
    </row>
    <row r="13" spans="1:16">
      <c r="B13" s="8">
        <f>[1]總表!A10</f>
        <v>33571</v>
      </c>
      <c r="C13" s="8" t="str">
        <f>[1]總表!B10</f>
        <v>臺慶科一</v>
      </c>
      <c r="D13" s="8">
        <f>[1]總表!C10</f>
        <v>39</v>
      </c>
      <c r="E13" s="12">
        <f>[1]總表!D10</f>
        <v>19100000</v>
      </c>
      <c r="F13" s="10">
        <f>[1]總表!F10</f>
        <v>140.5</v>
      </c>
      <c r="G13" s="10">
        <f>[1]總表!E10</f>
        <v>141</v>
      </c>
      <c r="H13" s="11" t="str">
        <f>VLOOKUP(LEFT(B13,4),[1]產業別!A$6:D$1924,4,FALSE)</f>
        <v>電子上游-被動元件</v>
      </c>
      <c r="I13" t="s">
        <v>10</v>
      </c>
    </row>
    <row r="14" spans="1:16">
      <c r="B14" s="8">
        <f>[1]總表!A11</f>
        <v>53887</v>
      </c>
      <c r="C14" s="8" t="str">
        <f>[1]總表!B11</f>
        <v>中磊七</v>
      </c>
      <c r="D14" s="8">
        <f>[1]總表!C11</f>
        <v>34</v>
      </c>
      <c r="E14" s="12">
        <f>[1]總表!D11</f>
        <v>19900000</v>
      </c>
      <c r="F14" s="10">
        <f>[1]總表!F11</f>
        <v>102</v>
      </c>
      <c r="G14" s="10">
        <f>[1]總表!E11</f>
        <v>102.1</v>
      </c>
      <c r="H14" s="11" t="str">
        <f>VLOOKUP(LEFT(B14,4),[1]產業別!A$6:D$1924,4,FALSE)</f>
        <v>電子中游-網通</v>
      </c>
      <c r="I14" t="s">
        <v>10</v>
      </c>
    </row>
    <row r="15" spans="1:16" ht="17.25" thickBot="1">
      <c r="B15" s="13">
        <f>[1]總表!A12</f>
        <v>56087</v>
      </c>
      <c r="C15" s="13" t="str">
        <f>[1]總表!B12</f>
        <v>四維航七</v>
      </c>
      <c r="D15" s="13">
        <f>[1]總表!C12</f>
        <v>34</v>
      </c>
      <c r="E15" s="14">
        <f>[1]總表!D12</f>
        <v>16100000</v>
      </c>
      <c r="F15" s="15">
        <f>[1]總表!F12</f>
        <v>115.5</v>
      </c>
      <c r="G15" s="15">
        <f>[1]總表!E12</f>
        <v>121.5</v>
      </c>
      <c r="H15" s="16" t="str">
        <f>VLOOKUP(LEFT(B15,4),[1]產業別!A$6:D$1924,4,FALSE)</f>
        <v>傳產-航運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2025-12-08T00:08:49Z</dcterms:created>
  <dcterms:modified xsi:type="dcterms:W3CDTF">2025-12-08T00:09:05Z</dcterms:modified>
</cp:coreProperties>
</file>